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Korisnik\Desktop\2019 OPĆINA\PRORAČUN 2020\"/>
    </mc:Choice>
  </mc:AlternateContent>
  <xr:revisionPtr revIDLastSave="0" documentId="13_ncr:1_{802B2473-2BFD-4A2E-A7C4-086FDE4A75C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ebalans prihodi 2019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2" l="1"/>
  <c r="G102" i="2" l="1"/>
  <c r="G77" i="2"/>
  <c r="F110" i="2"/>
  <c r="F109" i="2" s="1"/>
  <c r="E110" i="2"/>
  <c r="G111" i="2"/>
  <c r="G112" i="2"/>
  <c r="G113" i="2"/>
  <c r="G107" i="2"/>
  <c r="F107" i="2"/>
  <c r="E107" i="2"/>
  <c r="G99" i="2"/>
  <c r="G98" i="2"/>
  <c r="G97" i="2"/>
  <c r="G96" i="2"/>
  <c r="F95" i="2"/>
  <c r="F94" i="2" s="1"/>
  <c r="E95" i="2"/>
  <c r="G93" i="2"/>
  <c r="G92" i="2"/>
  <c r="G104" i="2"/>
  <c r="F104" i="2"/>
  <c r="E104" i="2"/>
  <c r="F91" i="2"/>
  <c r="E91" i="2"/>
  <c r="G89" i="2"/>
  <c r="G88" i="2"/>
  <c r="G87" i="2"/>
  <c r="F86" i="2"/>
  <c r="E86" i="2"/>
  <c r="G85" i="2"/>
  <c r="G84" i="2"/>
  <c r="G83" i="2"/>
  <c r="G82" i="2"/>
  <c r="G81" i="2"/>
  <c r="G80" i="2"/>
  <c r="F79" i="2"/>
  <c r="E79" i="2"/>
  <c r="G63" i="2"/>
  <c r="G62" i="2"/>
  <c r="G61" i="2"/>
  <c r="F60" i="2"/>
  <c r="E60" i="2"/>
  <c r="F56" i="2"/>
  <c r="E56" i="2"/>
  <c r="G60" i="2" l="1"/>
  <c r="G86" i="2"/>
  <c r="F90" i="2"/>
  <c r="G95" i="2"/>
  <c r="G94" i="2" s="1"/>
  <c r="G110" i="2"/>
  <c r="H110" i="2" s="1"/>
  <c r="G56" i="2"/>
  <c r="G79" i="2"/>
  <c r="E94" i="2"/>
  <c r="E90" i="2" s="1"/>
  <c r="E109" i="2"/>
  <c r="G109" i="2" s="1"/>
  <c r="G91" i="2"/>
  <c r="G90" i="2" s="1"/>
  <c r="F53" i="2"/>
  <c r="E53" i="2"/>
  <c r="G51" i="2"/>
  <c r="G50" i="2"/>
  <c r="G26" i="2"/>
  <c r="G25" i="2"/>
  <c r="F23" i="2"/>
  <c r="E23" i="2"/>
  <c r="G22" i="2"/>
  <c r="G21" i="2"/>
  <c r="G20" i="2"/>
  <c r="F18" i="2"/>
  <c r="E18" i="2"/>
  <c r="G16" i="2"/>
  <c r="G15" i="2"/>
  <c r="G23" i="2" l="1"/>
  <c r="G53" i="2"/>
  <c r="G18" i="2"/>
</calcChain>
</file>

<file path=xl/sharedStrings.xml><?xml version="1.0" encoding="utf-8"?>
<sst xmlns="http://schemas.openxmlformats.org/spreadsheetml/2006/main" count="140" uniqueCount="124">
  <si>
    <t>I OPĆI   DIO</t>
  </si>
  <si>
    <t>Proračun Općine Povljana (u daljnjem tekstu "Proračun" ) sastoji se od:</t>
  </si>
  <si>
    <t>RAČUN PRIHODA I RASHODA</t>
  </si>
  <si>
    <t xml:space="preserve">PRIHODI POSLOVANJA </t>
  </si>
  <si>
    <t>PRIHODI OD PRODAJE NEFINANCIJSKE IMOVINE</t>
  </si>
  <si>
    <t>PRIMICI UKUPNO</t>
  </si>
  <si>
    <t>Rashodi poslovanja</t>
  </si>
  <si>
    <t>Rashodi za nefinancijsku imovinu</t>
  </si>
  <si>
    <t xml:space="preserve">Otplata  kredita i danih jamstava  </t>
  </si>
  <si>
    <t>RASHODI  UKUPNO</t>
  </si>
  <si>
    <t xml:space="preserve">                                            Članak 2.</t>
  </si>
  <si>
    <t>P L A N</t>
  </si>
  <si>
    <t>Razred/Skupina</t>
  </si>
  <si>
    <t>Pod  skupina</t>
  </si>
  <si>
    <t>Odjeljak</t>
  </si>
  <si>
    <t>6</t>
  </si>
  <si>
    <t>Prihodi poslovanja</t>
  </si>
  <si>
    <t>61</t>
  </si>
  <si>
    <t>Prihodi od poreza</t>
  </si>
  <si>
    <t>611</t>
  </si>
  <si>
    <t>Porez i prirez na dohodak</t>
  </si>
  <si>
    <t>6111</t>
  </si>
  <si>
    <t>Porez i prirez na dohodak od nesamostalnog rada i samostalnih djelatnost</t>
  </si>
  <si>
    <t>6112</t>
  </si>
  <si>
    <t>Porez i prirez na dohodak od ostalih djelatnosti</t>
  </si>
  <si>
    <t>613</t>
  </si>
  <si>
    <t>Porezi na imovinu</t>
  </si>
  <si>
    <t>6131</t>
  </si>
  <si>
    <t>Stalni porezi na nepokretnu imovinu (zemlju, zgrade, kuće i ostalo)</t>
  </si>
  <si>
    <t>6134</t>
  </si>
  <si>
    <t>Povremeni porezi na imovinu (promet nekretnina i sl.)</t>
  </si>
  <si>
    <t>6135</t>
  </si>
  <si>
    <t>Ostali stalni porezi na imovinu</t>
  </si>
  <si>
    <t>614</t>
  </si>
  <si>
    <t>Porezi na robu i usluge</t>
  </si>
  <si>
    <t>6142</t>
  </si>
  <si>
    <t>Porez na promet alkoholnih i bezalkoholnih pića</t>
  </si>
  <si>
    <t>6145</t>
  </si>
  <si>
    <t>Porezi na tvrtku i na korištenje dobara ili izvođenje aktivnosti</t>
  </si>
  <si>
    <t>616</t>
  </si>
  <si>
    <t>Ostali prihodi od poreza</t>
  </si>
  <si>
    <t>63</t>
  </si>
  <si>
    <t>Potpore</t>
  </si>
  <si>
    <t>633</t>
  </si>
  <si>
    <t xml:space="preserve">Pomoći iz proračuna </t>
  </si>
  <si>
    <t>6331</t>
  </si>
  <si>
    <t xml:space="preserve">Tekuće pomoći iz proračuna - </t>
  </si>
  <si>
    <t>Prihodi od imovine</t>
  </si>
  <si>
    <t>641</t>
  </si>
  <si>
    <t>Prihodi od financijske imovine</t>
  </si>
  <si>
    <t>6411</t>
  </si>
  <si>
    <t xml:space="preserve">Prihodi od kamata za dane zajmove </t>
  </si>
  <si>
    <t>6412</t>
  </si>
  <si>
    <t>Prihodi od kamata po vrijednosnim papirima</t>
  </si>
  <si>
    <t>6414</t>
  </si>
  <si>
    <t>Prihodi od zateznih kamata</t>
  </si>
  <si>
    <t>6415</t>
  </si>
  <si>
    <t>Prihodi od pozitivnih tečajnih razlika</t>
  </si>
  <si>
    <t>6417</t>
  </si>
  <si>
    <t>Prihodi od dobiti trgovačkih društava, banaka i ostalih financijskih institucija po posebnim propisima</t>
  </si>
  <si>
    <t>Ostali prihodi od financijske imovine</t>
  </si>
  <si>
    <t>642</t>
  </si>
  <si>
    <t>Prihodi od nefinancijske imovine</t>
  </si>
  <si>
    <t>6421</t>
  </si>
  <si>
    <t xml:space="preserve">Naknade za koncesije </t>
  </si>
  <si>
    <t>6422</t>
  </si>
  <si>
    <t>Prihodi od zakupa i iznajmljivanja imovine</t>
  </si>
  <si>
    <t>6423</t>
  </si>
  <si>
    <t>Ostali prihodi od nefinancijske imovine</t>
  </si>
  <si>
    <t>65</t>
  </si>
  <si>
    <t>Prihodi od administrativnih pristojbi i po posebnim propisima</t>
  </si>
  <si>
    <t>651</t>
  </si>
  <si>
    <t>Administrativne (upravne) pristojbe</t>
  </si>
  <si>
    <t>6512</t>
  </si>
  <si>
    <t xml:space="preserve"> Općinske pristojbe i naknade</t>
  </si>
  <si>
    <t>6514</t>
  </si>
  <si>
    <t>Boravišna i ostale pristojbe</t>
  </si>
  <si>
    <t>652</t>
  </si>
  <si>
    <t>Prihodi po posebnim propisima</t>
  </si>
  <si>
    <t>6523</t>
  </si>
  <si>
    <t>Komunalni doprinosi i druge naknade utvrđene posebnim zakonom</t>
  </si>
  <si>
    <t>Komunalni doprinosi</t>
  </si>
  <si>
    <t>Komunalne naknade</t>
  </si>
  <si>
    <t>6525</t>
  </si>
  <si>
    <t>Mjesni samodoprinos</t>
  </si>
  <si>
    <t>6526</t>
  </si>
  <si>
    <t xml:space="preserve">Ostali nespomenuti prihodi </t>
  </si>
  <si>
    <t>66</t>
  </si>
  <si>
    <t>Ostali prihodi</t>
  </si>
  <si>
    <t>663</t>
  </si>
  <si>
    <t xml:space="preserve">Donacije od pravnih i fizičkih osoba izvan opće države </t>
  </si>
  <si>
    <t>6631</t>
  </si>
  <si>
    <t>Tekuće donacije</t>
  </si>
  <si>
    <t>6632</t>
  </si>
  <si>
    <t>Kapitalne donacije</t>
  </si>
  <si>
    <t>7</t>
  </si>
  <si>
    <t>Prihodi od prodaje nefinancijske imovine</t>
  </si>
  <si>
    <t>71</t>
  </si>
  <si>
    <t>Prihodi od prodaje neproizvedene imovine</t>
  </si>
  <si>
    <t>711</t>
  </si>
  <si>
    <t>Prihodi od prodaje materijalne imovine - prirodnih bogatstava</t>
  </si>
  <si>
    <t>7111</t>
  </si>
  <si>
    <t>Zemljište</t>
  </si>
  <si>
    <t>Građevinsko zemljište</t>
  </si>
  <si>
    <t>Ostala zemljišta</t>
  </si>
  <si>
    <t>Primici od financijske imovine i zaduživanja</t>
  </si>
  <si>
    <t>Primici od zaduživanja</t>
  </si>
  <si>
    <t>Primljeni zajmovi</t>
  </si>
  <si>
    <t>Primljeni zajmovi od banaka i institucija u javnom sektoru</t>
  </si>
  <si>
    <t>Primljeni zajmovi od HBOR-a</t>
  </si>
  <si>
    <t>Prihodi/primici i izdaci/rashodi utvrđeni su u Računu prihoda i izdataka kako slijedi;</t>
  </si>
  <si>
    <t>NOVI PLAN</t>
  </si>
  <si>
    <t>RAZLIKA</t>
  </si>
  <si>
    <t>PRIMICI OD ZADUŽIVANJA I PREDUJMOVA</t>
  </si>
  <si>
    <t>Izdaci za obveze iz prijašnjih  razdoblja</t>
  </si>
  <si>
    <t>višak - manjak</t>
  </si>
  <si>
    <t>UKUPNO:</t>
  </si>
  <si>
    <t>PRIMICI UKUPNO (6 + 7+ 8)</t>
  </si>
  <si>
    <t>Kapitalne donacije - Vrtić, Vatrogasni i Lovački dom</t>
  </si>
  <si>
    <t>Ostali zajmovi i predujmovi</t>
  </si>
  <si>
    <t>Članak 1.</t>
  </si>
  <si>
    <t xml:space="preserve">IZMJENE I DOPUNE PLANA PRORAČUNA  OPĆINE POVLJANA ZA 2019. </t>
  </si>
  <si>
    <t xml:space="preserve"> PLAN ZA 2019. </t>
  </si>
  <si>
    <t>Temeljem članka 48. Zakona o lokalnoj i područnoj (regionalnoj) samoupravi („Narodne novine“ broj 33/01, 60/01, 129/05, 109/07, 125/08, 36/09, 36/09, 150/11, 144/12, 19/13, 137/15), članka 39. Zakona o proračunu («Narodne novine» broj 87/08, 136/12 i 15/15) i članka 30. Statuta općine Povljana (''Službeni glasnik Zadarske županije'' br. 14/17), Općinsko vijeće općine Povljana na svojoj 23.sjednici od 29. studenoga 2019.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</si>
</sst>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textRotation="180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textRotation="180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/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3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tabSelected="1" topLeftCell="A100" workbookViewId="0">
      <selection activeCell="M117" sqref="M117"/>
    </sheetView>
  </sheetViews>
  <sheetFormatPr defaultRowHeight="15" x14ac:dyDescent="0.25"/>
  <cols>
    <col min="1" max="1" width="3.85546875" customWidth="1"/>
    <col min="2" max="2" width="4.42578125" customWidth="1"/>
    <col min="3" max="3" width="5.7109375" customWidth="1"/>
    <col min="4" max="4" width="22.85546875" customWidth="1"/>
    <col min="5" max="5" width="19.28515625" customWidth="1"/>
    <col min="6" max="6" width="16.7109375" customWidth="1"/>
    <col min="7" max="7" width="18.7109375" customWidth="1"/>
    <col min="8" max="8" width="0.140625" customWidth="1"/>
    <col min="9" max="9" width="15.85546875" hidden="1" customWidth="1"/>
  </cols>
  <sheetData>
    <row r="1" spans="1:9" ht="15" customHeight="1" x14ac:dyDescent="0.25">
      <c r="A1" s="46" t="s">
        <v>123</v>
      </c>
      <c r="B1" s="46"/>
      <c r="C1" s="46"/>
      <c r="D1" s="46"/>
      <c r="E1" s="46"/>
      <c r="F1" s="46"/>
      <c r="G1" s="46"/>
      <c r="H1" s="46"/>
      <c r="I1" s="46"/>
    </row>
    <row r="2" spans="1:9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ht="15" customHeight="1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ht="40.5" customHeight="1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ht="15.75" x14ac:dyDescent="0.25">
      <c r="A5" s="36" t="s">
        <v>121</v>
      </c>
      <c r="B5" s="36"/>
      <c r="C5" s="36"/>
      <c r="D5" s="36"/>
      <c r="E5" s="36"/>
      <c r="F5" s="36"/>
      <c r="G5" s="36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35" t="s">
        <v>0</v>
      </c>
      <c r="B7" s="35"/>
      <c r="C7" s="35"/>
      <c r="D7" s="35"/>
      <c r="E7" s="35"/>
      <c r="F7" s="35"/>
      <c r="G7" s="35"/>
      <c r="H7" s="1"/>
      <c r="I7" s="1"/>
    </row>
    <row r="8" spans="1:9" ht="15.75" x14ac:dyDescent="0.25">
      <c r="B8" s="1"/>
      <c r="C8" s="1"/>
      <c r="D8" s="1"/>
      <c r="E8" s="1"/>
      <c r="F8" s="1"/>
      <c r="G8" s="1"/>
      <c r="H8" s="1"/>
      <c r="I8" s="1"/>
    </row>
    <row r="9" spans="1:9" ht="15.75" x14ac:dyDescent="0.25">
      <c r="A9" s="37" t="s">
        <v>120</v>
      </c>
      <c r="B9" s="37"/>
      <c r="C9" s="37"/>
      <c r="D9" s="37"/>
      <c r="E9" s="37"/>
      <c r="F9" s="37"/>
      <c r="G9" s="37"/>
      <c r="H9" s="1"/>
    </row>
    <row r="10" spans="1:9" ht="15.75" x14ac:dyDescent="0.25">
      <c r="H10" s="1"/>
    </row>
    <row r="11" spans="1:9" ht="15.75" x14ac:dyDescent="0.25">
      <c r="A11" s="38" t="s">
        <v>1</v>
      </c>
      <c r="B11" s="38"/>
      <c r="C11" s="38"/>
      <c r="D11" s="38"/>
      <c r="E11" s="38"/>
      <c r="F11" s="38"/>
      <c r="G11" s="38"/>
      <c r="H11" s="1"/>
    </row>
    <row r="12" spans="1:9" ht="15.75" x14ac:dyDescent="0.25">
      <c r="A12" s="48" t="s">
        <v>2</v>
      </c>
      <c r="B12" s="49"/>
      <c r="C12" s="49"/>
      <c r="D12" s="50"/>
      <c r="E12" s="11" t="s">
        <v>122</v>
      </c>
      <c r="F12" s="11" t="s">
        <v>111</v>
      </c>
      <c r="G12" s="11" t="s">
        <v>112</v>
      </c>
      <c r="H12" s="1"/>
      <c r="I12" s="1"/>
    </row>
    <row r="13" spans="1:9" ht="15.75" x14ac:dyDescent="0.25">
      <c r="A13" s="47"/>
      <c r="B13" s="47"/>
      <c r="C13" s="47"/>
      <c r="D13" s="47"/>
      <c r="E13" s="47"/>
      <c r="F13" s="47"/>
      <c r="G13" s="47"/>
      <c r="H13" s="1"/>
      <c r="I13" s="1"/>
    </row>
    <row r="14" spans="1:9" ht="15.75" x14ac:dyDescent="0.25">
      <c r="A14" s="42"/>
      <c r="B14" s="42"/>
      <c r="C14" s="42"/>
      <c r="D14" s="42"/>
      <c r="E14" s="42"/>
      <c r="F14" s="42"/>
      <c r="G14" s="42"/>
      <c r="H14" s="1"/>
      <c r="I14" s="1"/>
    </row>
    <row r="15" spans="1:9" ht="15.75" x14ac:dyDescent="0.25">
      <c r="A15" s="43" t="s">
        <v>3</v>
      </c>
      <c r="B15" s="44"/>
      <c r="C15" s="44"/>
      <c r="D15" s="45"/>
      <c r="E15" s="4">
        <v>9275000</v>
      </c>
      <c r="F15" s="4">
        <v>7415000</v>
      </c>
      <c r="G15" s="4">
        <f>SUM(E15-F15)</f>
        <v>1860000</v>
      </c>
      <c r="H15" s="1"/>
      <c r="I15" s="1"/>
    </row>
    <row r="16" spans="1:9" ht="27" customHeight="1" x14ac:dyDescent="0.25">
      <c r="A16" s="51" t="s">
        <v>4</v>
      </c>
      <c r="B16" s="52"/>
      <c r="C16" s="52"/>
      <c r="D16" s="53"/>
      <c r="E16" s="4">
        <v>2000000</v>
      </c>
      <c r="F16" s="4">
        <v>88000</v>
      </c>
      <c r="G16" s="4">
        <f>SUM(E16-F16)</f>
        <v>1912000</v>
      </c>
      <c r="H16" s="1"/>
      <c r="I16" s="1"/>
    </row>
    <row r="17" spans="1:9" ht="28.5" customHeight="1" x14ac:dyDescent="0.25">
      <c r="A17" s="54" t="s">
        <v>113</v>
      </c>
      <c r="B17" s="55"/>
      <c r="C17" s="55"/>
      <c r="D17" s="56"/>
      <c r="E17" s="2"/>
      <c r="F17" s="2"/>
      <c r="G17" s="2">
        <v>0</v>
      </c>
      <c r="H17" s="1"/>
      <c r="I17" s="1"/>
    </row>
    <row r="18" spans="1:9" ht="15.75" x14ac:dyDescent="0.25">
      <c r="A18" s="39" t="s">
        <v>5</v>
      </c>
      <c r="B18" s="40"/>
      <c r="C18" s="40"/>
      <c r="D18" s="41"/>
      <c r="E18" s="22">
        <f>SUM(E15:E17)</f>
        <v>11275000</v>
      </c>
      <c r="F18" s="22">
        <f>SUM(F15:F17)</f>
        <v>7503000</v>
      </c>
      <c r="G18" s="22">
        <f>SUM(G15:G17)</f>
        <v>3772000</v>
      </c>
      <c r="H18" s="1"/>
      <c r="I18" s="1"/>
    </row>
    <row r="19" spans="1:9" ht="15.75" x14ac:dyDescent="0.25">
      <c r="A19" s="42"/>
      <c r="B19" s="42"/>
      <c r="C19" s="42"/>
      <c r="D19" s="42"/>
      <c r="E19" s="42"/>
      <c r="F19" s="42"/>
      <c r="G19" s="42"/>
      <c r="H19" s="1"/>
      <c r="I19" s="1"/>
    </row>
    <row r="20" spans="1:9" ht="15.75" x14ac:dyDescent="0.25">
      <c r="A20" s="43" t="s">
        <v>6</v>
      </c>
      <c r="B20" s="44"/>
      <c r="C20" s="44"/>
      <c r="D20" s="45"/>
      <c r="E20" s="4">
        <v>5266000</v>
      </c>
      <c r="F20" s="4">
        <v>5386000</v>
      </c>
      <c r="G20" s="4">
        <f>SUM(E20-F20)</f>
        <v>-120000</v>
      </c>
      <c r="H20" s="1"/>
      <c r="I20" s="1"/>
    </row>
    <row r="21" spans="1:9" ht="15.75" x14ac:dyDescent="0.25">
      <c r="A21" s="43" t="s">
        <v>7</v>
      </c>
      <c r="B21" s="44"/>
      <c r="C21" s="44"/>
      <c r="D21" s="45"/>
      <c r="E21" s="4">
        <v>4500000</v>
      </c>
      <c r="F21" s="4">
        <v>565000</v>
      </c>
      <c r="G21" s="4">
        <f>SUM(E21-F21)</f>
        <v>3935000</v>
      </c>
      <c r="H21" s="1"/>
      <c r="I21" s="1"/>
    </row>
    <row r="22" spans="1:9" ht="15.75" x14ac:dyDescent="0.25">
      <c r="A22" s="43" t="s">
        <v>8</v>
      </c>
      <c r="B22" s="44"/>
      <c r="C22" s="44"/>
      <c r="D22" s="45"/>
      <c r="E22" s="4">
        <v>1550000</v>
      </c>
      <c r="F22" s="4">
        <v>650000</v>
      </c>
      <c r="G22" s="4">
        <f>SUM(E22-F22)</f>
        <v>900000</v>
      </c>
      <c r="H22" s="1"/>
      <c r="I22" s="1"/>
    </row>
    <row r="23" spans="1:9" ht="15.75" x14ac:dyDescent="0.25">
      <c r="A23" s="39" t="s">
        <v>9</v>
      </c>
      <c r="B23" s="40"/>
      <c r="C23" s="40"/>
      <c r="D23" s="41"/>
      <c r="E23" s="22">
        <f>SUM(E20:E22)</f>
        <v>11316000</v>
      </c>
      <c r="F23" s="22">
        <f>SUM(F20:F22)</f>
        <v>6601000</v>
      </c>
      <c r="G23" s="22">
        <f>SUM(E23-F23)</f>
        <v>4715000</v>
      </c>
      <c r="H23" s="1"/>
      <c r="I23" s="1"/>
    </row>
    <row r="24" spans="1:9" ht="15.75" x14ac:dyDescent="0.25">
      <c r="A24" s="42"/>
      <c r="B24" s="42"/>
      <c r="C24" s="42"/>
      <c r="D24" s="42"/>
      <c r="E24" s="42"/>
      <c r="F24" s="42"/>
      <c r="G24" s="42"/>
      <c r="H24" s="1"/>
      <c r="I24" s="1"/>
    </row>
    <row r="25" spans="1:9" ht="15.75" x14ac:dyDescent="0.25">
      <c r="A25" s="43" t="s">
        <v>114</v>
      </c>
      <c r="B25" s="44"/>
      <c r="C25" s="44"/>
      <c r="D25" s="45"/>
      <c r="E25" s="4">
        <v>120000</v>
      </c>
      <c r="F25" s="4">
        <v>602000</v>
      </c>
      <c r="G25" s="4">
        <f>SUM(E25-F25)</f>
        <v>-482000</v>
      </c>
      <c r="H25" s="1"/>
      <c r="I25" s="1"/>
    </row>
    <row r="26" spans="1:9" ht="15.75" x14ac:dyDescent="0.25">
      <c r="A26" s="43" t="s">
        <v>115</v>
      </c>
      <c r="B26" s="44"/>
      <c r="C26" s="44"/>
      <c r="D26" s="45"/>
      <c r="E26" s="4">
        <v>39000</v>
      </c>
      <c r="F26" s="4">
        <v>300000</v>
      </c>
      <c r="G26" s="4">
        <f>SUM(E26-F26)</f>
        <v>-261000</v>
      </c>
      <c r="H26" s="1"/>
      <c r="I26" s="1"/>
    </row>
    <row r="27" spans="1:9" ht="15.75" x14ac:dyDescent="0.25">
      <c r="A27" s="39" t="s">
        <v>116</v>
      </c>
      <c r="B27" s="40"/>
      <c r="C27" s="40"/>
      <c r="D27" s="41"/>
      <c r="E27" s="22">
        <v>11275000</v>
      </c>
      <c r="F27" s="22">
        <v>7503000</v>
      </c>
      <c r="G27" s="22">
        <f>SUM(E27-F27)</f>
        <v>3772000</v>
      </c>
      <c r="H27" s="1"/>
      <c r="I27" s="1"/>
    </row>
    <row r="28" spans="1:9" ht="15.75" x14ac:dyDescent="0.25">
      <c r="H28" s="1"/>
      <c r="I28" s="1"/>
    </row>
    <row r="29" spans="1:9" ht="15.75" x14ac:dyDescent="0.25">
      <c r="H29" s="1"/>
      <c r="I29" s="1"/>
    </row>
    <row r="30" spans="1:9" ht="15.75" x14ac:dyDescent="0.25">
      <c r="H30" s="1"/>
      <c r="I30" s="1"/>
    </row>
    <row r="31" spans="1:9" ht="15.75" x14ac:dyDescent="0.25">
      <c r="H31" s="1"/>
      <c r="I31" s="1"/>
    </row>
    <row r="32" spans="1:9" ht="15.75" x14ac:dyDescent="0.25">
      <c r="H32" s="1"/>
      <c r="I32" s="1"/>
    </row>
    <row r="33" spans="1:9" ht="15.75" x14ac:dyDescent="0.25">
      <c r="H33" s="1"/>
      <c r="I33" s="1"/>
    </row>
    <row r="34" spans="1:9" ht="15.75" x14ac:dyDescent="0.25">
      <c r="H34" s="1"/>
      <c r="I34" s="1"/>
    </row>
    <row r="35" spans="1:9" ht="15.75" x14ac:dyDescent="0.25">
      <c r="H35" s="1"/>
      <c r="I35" s="1"/>
    </row>
    <row r="36" spans="1:9" ht="15.75" x14ac:dyDescent="0.25">
      <c r="H36" s="1"/>
      <c r="I36" s="1"/>
    </row>
    <row r="37" spans="1:9" ht="15.75" x14ac:dyDescent="0.25">
      <c r="H37" s="1"/>
      <c r="I37" s="1"/>
    </row>
    <row r="38" spans="1:9" ht="15.75" x14ac:dyDescent="0.25">
      <c r="H38" s="1"/>
      <c r="I38" s="1"/>
    </row>
    <row r="39" spans="1:9" ht="15.75" x14ac:dyDescent="0.25">
      <c r="H39" s="1"/>
      <c r="I39" s="1"/>
    </row>
    <row r="40" spans="1:9" ht="15.75" x14ac:dyDescent="0.25">
      <c r="H40" s="1"/>
      <c r="I40" s="1"/>
    </row>
    <row r="41" spans="1:9" ht="15.75" x14ac:dyDescent="0.25">
      <c r="H41" s="1"/>
      <c r="I41" s="1"/>
    </row>
    <row r="42" spans="1:9" ht="15.75" x14ac:dyDescent="0.25">
      <c r="H42" s="1"/>
      <c r="I42" s="1"/>
    </row>
    <row r="43" spans="1:9" ht="15.75" x14ac:dyDescent="0.25">
      <c r="H43" s="1"/>
      <c r="I43" s="1"/>
    </row>
    <row r="44" spans="1:9" ht="15.75" x14ac:dyDescent="0.25">
      <c r="H44" s="1"/>
      <c r="I44" s="1"/>
    </row>
    <row r="45" spans="1:9" ht="15.75" x14ac:dyDescent="0.25">
      <c r="H45" s="1"/>
      <c r="I45" s="1"/>
    </row>
    <row r="46" spans="1:9" ht="15.75" x14ac:dyDescent="0.25">
      <c r="A46" s="1"/>
      <c r="B46" s="1"/>
      <c r="C46" s="1"/>
      <c r="D46" s="1" t="s">
        <v>10</v>
      </c>
      <c r="E46" s="3"/>
      <c r="F46" s="1"/>
      <c r="G46" s="1"/>
      <c r="H46" s="1"/>
      <c r="I46" s="1"/>
    </row>
    <row r="47" spans="1:9" ht="15.75" x14ac:dyDescent="0.25">
      <c r="A47" s="35" t="s">
        <v>110</v>
      </c>
      <c r="B47" s="35"/>
      <c r="C47" s="35"/>
      <c r="D47" s="35"/>
      <c r="E47" s="35"/>
      <c r="F47" s="35"/>
      <c r="G47" s="35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0"/>
      <c r="B49" s="10"/>
      <c r="C49" s="10"/>
      <c r="D49" s="10"/>
      <c r="E49" s="11" t="s">
        <v>11</v>
      </c>
      <c r="F49" s="11" t="s">
        <v>111</v>
      </c>
      <c r="G49" s="11" t="s">
        <v>112</v>
      </c>
      <c r="H49" s="1"/>
      <c r="I49" s="1"/>
    </row>
    <row r="50" spans="1:9" ht="62.25" x14ac:dyDescent="0.25">
      <c r="A50" s="12" t="s">
        <v>12</v>
      </c>
      <c r="B50" s="13" t="s">
        <v>13</v>
      </c>
      <c r="C50" s="14" t="s">
        <v>14</v>
      </c>
      <c r="D50" s="15" t="s">
        <v>117</v>
      </c>
      <c r="E50" s="16">
        <v>11275000</v>
      </c>
      <c r="F50" s="16">
        <v>7503000</v>
      </c>
      <c r="G50" s="16">
        <f>SUM(E50-F50)</f>
        <v>3772000</v>
      </c>
      <c r="H50" s="1"/>
      <c r="I50" s="1"/>
    </row>
    <row r="51" spans="1:9" ht="15.75" x14ac:dyDescent="0.25">
      <c r="A51" s="17" t="s">
        <v>15</v>
      </c>
      <c r="B51" s="17"/>
      <c r="C51" s="18"/>
      <c r="D51" s="19" t="s">
        <v>16</v>
      </c>
      <c r="E51" s="20">
        <v>9275000</v>
      </c>
      <c r="F51" s="20">
        <v>7415000</v>
      </c>
      <c r="G51" s="20">
        <f>SUM(E51-F51)</f>
        <v>1860000</v>
      </c>
      <c r="H51" s="1"/>
      <c r="I51" s="1"/>
    </row>
    <row r="52" spans="1:9" ht="15.75" x14ac:dyDescent="0.25">
      <c r="A52" s="17" t="s">
        <v>17</v>
      </c>
      <c r="B52" s="17"/>
      <c r="C52" s="18"/>
      <c r="D52" s="19" t="s">
        <v>18</v>
      </c>
      <c r="E52" s="20">
        <v>3350000</v>
      </c>
      <c r="F52" s="20">
        <v>2800000</v>
      </c>
      <c r="G52" s="20">
        <v>550000</v>
      </c>
      <c r="H52" s="1"/>
      <c r="I52" s="1"/>
    </row>
    <row r="53" spans="1:9" ht="15.75" x14ac:dyDescent="0.25">
      <c r="A53" s="24"/>
      <c r="B53" s="24" t="s">
        <v>19</v>
      </c>
      <c r="C53" s="27"/>
      <c r="D53" s="26" t="s">
        <v>20</v>
      </c>
      <c r="E53" s="23">
        <f>SUM(E54:E55)</f>
        <v>750000</v>
      </c>
      <c r="F53" s="23">
        <f>SUM(F54:F55)</f>
        <v>1160000</v>
      </c>
      <c r="G53" s="23">
        <f>SUM(E53-F53)</f>
        <v>-410000</v>
      </c>
      <c r="H53" s="1"/>
      <c r="I53" s="1"/>
    </row>
    <row r="54" spans="1:9" ht="45" x14ac:dyDescent="0.25">
      <c r="A54" s="5"/>
      <c r="B54" s="5"/>
      <c r="C54" s="6" t="s">
        <v>21</v>
      </c>
      <c r="D54" s="9" t="s">
        <v>22</v>
      </c>
      <c r="E54" s="8">
        <v>745000</v>
      </c>
      <c r="F54" s="8">
        <v>1155000</v>
      </c>
      <c r="G54" s="8">
        <v>-180000</v>
      </c>
      <c r="H54" s="1"/>
      <c r="I54" s="1"/>
    </row>
    <row r="55" spans="1:9" ht="30" x14ac:dyDescent="0.25">
      <c r="A55" s="5"/>
      <c r="B55" s="5"/>
      <c r="C55" s="6" t="s">
        <v>23</v>
      </c>
      <c r="D55" s="9" t="s">
        <v>24</v>
      </c>
      <c r="E55" s="8">
        <v>5000</v>
      </c>
      <c r="F55" s="8">
        <v>5000</v>
      </c>
      <c r="G55" s="8">
        <v>5000</v>
      </c>
      <c r="H55" s="1"/>
      <c r="I55" s="1"/>
    </row>
    <row r="56" spans="1:9" ht="15.75" x14ac:dyDescent="0.25">
      <c r="A56" s="24"/>
      <c r="B56" s="24" t="s">
        <v>25</v>
      </c>
      <c r="C56" s="27"/>
      <c r="D56" s="25" t="s">
        <v>26</v>
      </c>
      <c r="E56" s="23">
        <f>SUM(E57:E59)</f>
        <v>2000000</v>
      </c>
      <c r="F56" s="23">
        <f>SUM(F57:F59)</f>
        <v>2320000</v>
      </c>
      <c r="G56" s="23">
        <f>SUM(E56-F56)</f>
        <v>-320000</v>
      </c>
      <c r="H56" s="1"/>
      <c r="I56" s="1"/>
    </row>
    <row r="57" spans="1:9" ht="60" x14ac:dyDescent="0.25">
      <c r="A57" s="5"/>
      <c r="B57" s="5"/>
      <c r="C57" s="6" t="s">
        <v>27</v>
      </c>
      <c r="D57" s="9" t="s">
        <v>28</v>
      </c>
      <c r="E57" s="8">
        <v>1500000</v>
      </c>
      <c r="F57" s="8">
        <v>1270000</v>
      </c>
      <c r="G57" s="8">
        <v>750000</v>
      </c>
      <c r="H57" s="1"/>
      <c r="I57" s="1"/>
    </row>
    <row r="58" spans="1:9" ht="45" x14ac:dyDescent="0.25">
      <c r="A58" s="5"/>
      <c r="B58" s="5"/>
      <c r="C58" s="6" t="s">
        <v>29</v>
      </c>
      <c r="D58" s="9" t="s">
        <v>30</v>
      </c>
      <c r="E58" s="8">
        <v>500000</v>
      </c>
      <c r="F58" s="8">
        <v>1050000</v>
      </c>
      <c r="G58" s="8">
        <v>-50000</v>
      </c>
      <c r="H58" s="1"/>
      <c r="I58" s="1"/>
    </row>
    <row r="59" spans="1:9" ht="30" x14ac:dyDescent="0.25">
      <c r="A59" s="5"/>
      <c r="B59" s="5"/>
      <c r="C59" s="6" t="s">
        <v>31</v>
      </c>
      <c r="D59" s="9" t="s">
        <v>32</v>
      </c>
      <c r="E59" s="8"/>
      <c r="F59" s="8">
        <v>0</v>
      </c>
      <c r="G59" s="8">
        <v>0</v>
      </c>
      <c r="H59" s="1"/>
      <c r="I59" s="1"/>
    </row>
    <row r="60" spans="1:9" ht="15.75" x14ac:dyDescent="0.25">
      <c r="A60" s="24"/>
      <c r="B60" s="24" t="s">
        <v>33</v>
      </c>
      <c r="C60" s="27"/>
      <c r="D60" s="26" t="s">
        <v>34</v>
      </c>
      <c r="E60" s="23">
        <f>SUM(E61:E62)</f>
        <v>150000</v>
      </c>
      <c r="F60" s="23">
        <f>SUM(F61:F62)</f>
        <v>110000</v>
      </c>
      <c r="G60" s="23">
        <f>SUM(E60-F60)</f>
        <v>40000</v>
      </c>
      <c r="H60" s="1"/>
      <c r="I60" s="1"/>
    </row>
    <row r="61" spans="1:9" ht="45" x14ac:dyDescent="0.25">
      <c r="A61" s="5"/>
      <c r="B61" s="5"/>
      <c r="C61" s="6" t="s">
        <v>35</v>
      </c>
      <c r="D61" s="9" t="s">
        <v>36</v>
      </c>
      <c r="E61" s="8">
        <v>140000</v>
      </c>
      <c r="F61" s="8">
        <v>106850</v>
      </c>
      <c r="G61" s="8">
        <f>SUM(E61-F61)</f>
        <v>33150</v>
      </c>
      <c r="H61" s="1"/>
      <c r="I61" s="1"/>
    </row>
    <row r="62" spans="1:9" ht="45" x14ac:dyDescent="0.25">
      <c r="A62" s="5"/>
      <c r="B62" s="5"/>
      <c r="C62" s="6" t="s">
        <v>37</v>
      </c>
      <c r="D62" s="9" t="s">
        <v>38</v>
      </c>
      <c r="E62" s="8">
        <v>10000</v>
      </c>
      <c r="F62" s="8">
        <v>3150</v>
      </c>
      <c r="G62" s="8">
        <f>SUM(E62-F62)</f>
        <v>6850</v>
      </c>
      <c r="H62" s="1"/>
      <c r="I62" s="1"/>
    </row>
    <row r="63" spans="1:9" ht="15.75" x14ac:dyDescent="0.25">
      <c r="A63" s="24"/>
      <c r="B63" s="24" t="s">
        <v>39</v>
      </c>
      <c r="C63" s="27"/>
      <c r="D63" s="26" t="s">
        <v>40</v>
      </c>
      <c r="E63" s="23">
        <v>5000</v>
      </c>
      <c r="F63" s="23">
        <v>5000</v>
      </c>
      <c r="G63" s="23">
        <f>SUM(E63-F63)</f>
        <v>0</v>
      </c>
      <c r="H63" s="1"/>
      <c r="I63" s="1"/>
    </row>
    <row r="64" spans="1:9" ht="15.75" x14ac:dyDescent="0.25">
      <c r="A64" s="17" t="s">
        <v>41</v>
      </c>
      <c r="B64" s="17"/>
      <c r="C64" s="18"/>
      <c r="D64" s="19" t="s">
        <v>42</v>
      </c>
      <c r="E64" s="20">
        <v>3100000</v>
      </c>
      <c r="F64" s="20">
        <v>19000</v>
      </c>
      <c r="G64" s="20">
        <v>3081000</v>
      </c>
      <c r="H64" s="1"/>
      <c r="I64" s="1"/>
    </row>
    <row r="65" spans="1:9" ht="15.75" x14ac:dyDescent="0.25">
      <c r="A65" s="24"/>
      <c r="B65" s="24" t="s">
        <v>43</v>
      </c>
      <c r="C65" s="27"/>
      <c r="D65" s="25" t="s">
        <v>44</v>
      </c>
      <c r="E65" s="23">
        <v>3100000</v>
      </c>
      <c r="F65" s="23">
        <v>19000</v>
      </c>
      <c r="G65" s="23">
        <v>3081000</v>
      </c>
      <c r="H65" s="1"/>
      <c r="I65" s="1"/>
    </row>
    <row r="66" spans="1:9" ht="30" x14ac:dyDescent="0.25">
      <c r="A66" s="5"/>
      <c r="B66" s="5"/>
      <c r="C66" s="6" t="s">
        <v>45</v>
      </c>
      <c r="D66" s="9" t="s">
        <v>46</v>
      </c>
      <c r="E66" s="8">
        <v>100000</v>
      </c>
      <c r="F66" s="8">
        <v>19000</v>
      </c>
      <c r="G66" s="8">
        <v>81000</v>
      </c>
      <c r="H66" s="1"/>
      <c r="I66" s="1"/>
    </row>
    <row r="67" spans="1:9" ht="45" x14ac:dyDescent="0.25">
      <c r="A67" s="5"/>
      <c r="B67" s="5"/>
      <c r="C67" s="6">
        <v>6332</v>
      </c>
      <c r="D67" s="9" t="s">
        <v>118</v>
      </c>
      <c r="E67" s="8">
        <v>3000000</v>
      </c>
      <c r="F67" s="8"/>
      <c r="G67" s="8">
        <v>3000000</v>
      </c>
      <c r="H67" s="1"/>
      <c r="I67" s="1"/>
    </row>
    <row r="68" spans="1:9" ht="15.75" x14ac:dyDescent="0.25">
      <c r="A68" s="32"/>
      <c r="B68" s="32"/>
      <c r="C68" s="33"/>
      <c r="D68" s="30"/>
      <c r="E68" s="31"/>
      <c r="F68" s="31"/>
      <c r="G68" s="31"/>
      <c r="H68" s="28"/>
      <c r="I68" s="28"/>
    </row>
    <row r="69" spans="1:9" ht="15.75" x14ac:dyDescent="0.25">
      <c r="A69" s="32"/>
      <c r="B69" s="32"/>
      <c r="C69" s="33"/>
      <c r="D69" s="30"/>
      <c r="E69" s="31"/>
      <c r="F69" s="31"/>
      <c r="G69" s="31"/>
      <c r="H69" s="28"/>
      <c r="I69" s="28"/>
    </row>
    <row r="70" spans="1:9" ht="15.75" x14ac:dyDescent="0.25">
      <c r="A70" s="32"/>
      <c r="B70" s="32"/>
      <c r="C70" s="33"/>
      <c r="D70" s="30"/>
      <c r="E70" s="31"/>
      <c r="F70" s="31"/>
      <c r="G70" s="31"/>
      <c r="H70" s="34"/>
      <c r="I70" s="34"/>
    </row>
    <row r="71" spans="1:9" ht="15.75" x14ac:dyDescent="0.25">
      <c r="A71" s="32"/>
      <c r="B71" s="32"/>
      <c r="C71" s="33"/>
      <c r="D71" s="30"/>
      <c r="E71" s="31"/>
      <c r="F71" s="31"/>
      <c r="G71" s="31"/>
      <c r="H71" s="34"/>
      <c r="I71" s="34"/>
    </row>
    <row r="72" spans="1:9" ht="15.75" x14ac:dyDescent="0.25">
      <c r="A72" s="32"/>
      <c r="B72" s="32"/>
      <c r="C72" s="33"/>
      <c r="D72" s="30"/>
      <c r="E72" s="31"/>
      <c r="F72" s="31"/>
      <c r="G72" s="31"/>
      <c r="H72" s="34"/>
      <c r="I72" s="34"/>
    </row>
    <row r="73" spans="1:9" ht="15.75" x14ac:dyDescent="0.25">
      <c r="A73" s="32"/>
      <c r="B73" s="32"/>
      <c r="C73" s="33"/>
      <c r="D73" s="30"/>
      <c r="E73" s="31"/>
      <c r="F73" s="31"/>
      <c r="G73" s="31"/>
      <c r="H73" s="34"/>
      <c r="I73" s="34"/>
    </row>
    <row r="74" spans="1:9" ht="15.75" x14ac:dyDescent="0.25">
      <c r="A74" s="32"/>
      <c r="B74" s="32"/>
      <c r="C74" s="33"/>
      <c r="D74" s="30"/>
      <c r="E74" s="31"/>
      <c r="F74" s="31"/>
      <c r="G74" s="31"/>
      <c r="H74" s="34"/>
      <c r="I74" s="34"/>
    </row>
    <row r="75" spans="1:9" ht="15.75" x14ac:dyDescent="0.25">
      <c r="A75" s="32"/>
      <c r="B75" s="32"/>
      <c r="C75" s="33"/>
      <c r="D75" s="30"/>
      <c r="E75" s="31"/>
      <c r="F75" s="31"/>
      <c r="G75" s="31"/>
      <c r="H75" s="28"/>
      <c r="I75" s="28"/>
    </row>
    <row r="76" spans="1:9" ht="15.75" x14ac:dyDescent="0.25">
      <c r="A76" s="10"/>
      <c r="B76" s="10"/>
      <c r="C76" s="10"/>
      <c r="D76" s="10"/>
      <c r="E76" s="11" t="s">
        <v>11</v>
      </c>
      <c r="F76" s="11" t="s">
        <v>111</v>
      </c>
      <c r="G76" s="11" t="s">
        <v>112</v>
      </c>
      <c r="H76" s="1"/>
      <c r="I76" s="1"/>
    </row>
    <row r="77" spans="1:9" ht="62.25" x14ac:dyDescent="0.25">
      <c r="A77" s="12" t="s">
        <v>12</v>
      </c>
      <c r="B77" s="13" t="s">
        <v>13</v>
      </c>
      <c r="C77" s="14" t="s">
        <v>14</v>
      </c>
      <c r="D77" s="15" t="s">
        <v>117</v>
      </c>
      <c r="E77" s="16">
        <v>11275000</v>
      </c>
      <c r="F77" s="16">
        <v>7503000</v>
      </c>
      <c r="G77" s="16">
        <f t="shared" ref="G77:G89" si="0">SUM(E77-F77)</f>
        <v>3772000</v>
      </c>
      <c r="H77" s="1"/>
      <c r="I77" s="1"/>
    </row>
    <row r="78" spans="1:9" ht="15.75" x14ac:dyDescent="0.25">
      <c r="A78" s="17">
        <v>64</v>
      </c>
      <c r="B78" s="17"/>
      <c r="C78" s="18"/>
      <c r="D78" s="19" t="s">
        <v>47</v>
      </c>
      <c r="E78" s="20">
        <v>1820000</v>
      </c>
      <c r="F78" s="20">
        <v>1150000</v>
      </c>
      <c r="G78" s="20">
        <v>670000</v>
      </c>
      <c r="H78" s="1"/>
      <c r="I78" s="1"/>
    </row>
    <row r="79" spans="1:9" ht="30" x14ac:dyDescent="0.25">
      <c r="A79" s="24"/>
      <c r="B79" s="24" t="s">
        <v>48</v>
      </c>
      <c r="C79" s="27"/>
      <c r="D79" s="26" t="s">
        <v>49</v>
      </c>
      <c r="E79" s="23">
        <f>SUM(E80:E85)</f>
        <v>20000</v>
      </c>
      <c r="F79" s="23">
        <f>SUM(F80:F85)</f>
        <v>20000</v>
      </c>
      <c r="G79" s="23">
        <f>SUM(G80:G85)</f>
        <v>0</v>
      </c>
      <c r="H79" s="1"/>
      <c r="I79" s="1"/>
    </row>
    <row r="80" spans="1:9" ht="30" x14ac:dyDescent="0.25">
      <c r="A80" s="7"/>
      <c r="B80" s="7"/>
      <c r="C80" s="7" t="s">
        <v>50</v>
      </c>
      <c r="D80" s="9" t="s">
        <v>51</v>
      </c>
      <c r="E80" s="8"/>
      <c r="F80" s="8"/>
      <c r="G80" s="8">
        <f t="shared" si="0"/>
        <v>0</v>
      </c>
      <c r="H80" s="1"/>
      <c r="I80" s="1"/>
    </row>
    <row r="81" spans="1:9" ht="30" x14ac:dyDescent="0.25">
      <c r="A81" s="7"/>
      <c r="B81" s="7"/>
      <c r="C81" s="7" t="s">
        <v>52</v>
      </c>
      <c r="D81" s="9" t="s">
        <v>53</v>
      </c>
      <c r="E81" s="8"/>
      <c r="F81" s="8"/>
      <c r="G81" s="8">
        <f t="shared" si="0"/>
        <v>0</v>
      </c>
      <c r="H81" s="1"/>
      <c r="I81" s="1"/>
    </row>
    <row r="82" spans="1:9" ht="30" x14ac:dyDescent="0.25">
      <c r="A82" s="7"/>
      <c r="B82" s="7"/>
      <c r="C82" s="7" t="s">
        <v>54</v>
      </c>
      <c r="D82" s="9" t="s">
        <v>55</v>
      </c>
      <c r="E82" s="8"/>
      <c r="F82" s="8"/>
      <c r="G82" s="8">
        <f t="shared" si="0"/>
        <v>0</v>
      </c>
      <c r="H82" s="1"/>
      <c r="I82" s="1"/>
    </row>
    <row r="83" spans="1:9" ht="30" x14ac:dyDescent="0.25">
      <c r="A83" s="7"/>
      <c r="B83" s="7"/>
      <c r="C83" s="7" t="s">
        <v>56</v>
      </c>
      <c r="D83" s="9" t="s">
        <v>57</v>
      </c>
      <c r="E83" s="8"/>
      <c r="F83" s="8"/>
      <c r="G83" s="8">
        <f t="shared" si="0"/>
        <v>0</v>
      </c>
      <c r="H83" s="1"/>
      <c r="I83" s="1"/>
    </row>
    <row r="84" spans="1:9" ht="75" x14ac:dyDescent="0.25">
      <c r="A84" s="7"/>
      <c r="B84" s="7"/>
      <c r="C84" s="7" t="s">
        <v>58</v>
      </c>
      <c r="D84" s="9" t="s">
        <v>59</v>
      </c>
      <c r="E84" s="4">
        <v>10000</v>
      </c>
      <c r="F84" s="4">
        <v>10000</v>
      </c>
      <c r="G84" s="4">
        <f t="shared" si="0"/>
        <v>0</v>
      </c>
      <c r="H84" s="1"/>
      <c r="I84" s="1"/>
    </row>
    <row r="85" spans="1:9" ht="30" x14ac:dyDescent="0.25">
      <c r="A85" s="7"/>
      <c r="B85" s="7"/>
      <c r="C85" s="7">
        <v>6419</v>
      </c>
      <c r="D85" s="9" t="s">
        <v>60</v>
      </c>
      <c r="E85" s="4">
        <v>10000</v>
      </c>
      <c r="F85" s="4">
        <v>10000</v>
      </c>
      <c r="G85" s="4">
        <f t="shared" si="0"/>
        <v>0</v>
      </c>
      <c r="H85" s="1"/>
      <c r="I85" s="1"/>
    </row>
    <row r="86" spans="1:9" ht="30" x14ac:dyDescent="0.25">
      <c r="A86" s="25"/>
      <c r="B86" s="25" t="s">
        <v>61</v>
      </c>
      <c r="C86" s="25"/>
      <c r="D86" s="26" t="s">
        <v>62</v>
      </c>
      <c r="E86" s="23">
        <f>SUM(E87:E89)</f>
        <v>1800000</v>
      </c>
      <c r="F86" s="23">
        <f>SUM(F87:F89)</f>
        <v>1970000</v>
      </c>
      <c r="G86" s="23">
        <f t="shared" si="0"/>
        <v>-170000</v>
      </c>
      <c r="H86" s="1"/>
      <c r="I86" s="1"/>
    </row>
    <row r="87" spans="1:9" ht="15.75" x14ac:dyDescent="0.25">
      <c r="A87" s="7"/>
      <c r="B87" s="7"/>
      <c r="C87" s="7" t="s">
        <v>63</v>
      </c>
      <c r="D87" s="9" t="s">
        <v>64</v>
      </c>
      <c r="E87" s="8">
        <v>1500000</v>
      </c>
      <c r="F87" s="8">
        <v>1500000</v>
      </c>
      <c r="G87" s="8">
        <f t="shared" si="0"/>
        <v>0</v>
      </c>
      <c r="H87" s="1"/>
      <c r="I87" s="1"/>
    </row>
    <row r="88" spans="1:9" ht="30" x14ac:dyDescent="0.25">
      <c r="A88" s="7"/>
      <c r="B88" s="7"/>
      <c r="C88" s="7" t="s">
        <v>65</v>
      </c>
      <c r="D88" s="9" t="s">
        <v>66</v>
      </c>
      <c r="E88" s="8">
        <v>295000</v>
      </c>
      <c r="F88" s="8">
        <v>465000</v>
      </c>
      <c r="G88" s="8">
        <f t="shared" si="0"/>
        <v>-170000</v>
      </c>
      <c r="H88" s="1"/>
      <c r="I88" s="1"/>
    </row>
    <row r="89" spans="1:9" ht="30" x14ac:dyDescent="0.25">
      <c r="A89" s="7"/>
      <c r="B89" s="7"/>
      <c r="C89" s="7" t="s">
        <v>67</v>
      </c>
      <c r="D89" s="9" t="s">
        <v>68</v>
      </c>
      <c r="E89" s="8">
        <v>5000</v>
      </c>
      <c r="F89" s="8">
        <v>5000</v>
      </c>
      <c r="G89" s="8">
        <f t="shared" si="0"/>
        <v>0</v>
      </c>
      <c r="H89" s="1"/>
      <c r="I89" s="1"/>
    </row>
    <row r="90" spans="1:9" ht="45" x14ac:dyDescent="0.25">
      <c r="A90" s="19" t="s">
        <v>69</v>
      </c>
      <c r="B90" s="19"/>
      <c r="C90" s="19"/>
      <c r="D90" s="21" t="s">
        <v>70</v>
      </c>
      <c r="E90" s="20">
        <f>SUM(E91,E94,E104)</f>
        <v>4450000</v>
      </c>
      <c r="F90" s="20">
        <f>SUM(F91,F94,F104)</f>
        <v>1780000</v>
      </c>
      <c r="G90" s="20">
        <f>SUM(G91)</f>
        <v>-130000</v>
      </c>
      <c r="H90" s="1"/>
      <c r="I90" s="1"/>
    </row>
    <row r="91" spans="1:9" ht="30" x14ac:dyDescent="0.25">
      <c r="A91" s="25"/>
      <c r="B91" s="25" t="s">
        <v>71</v>
      </c>
      <c r="C91" s="25"/>
      <c r="D91" s="26" t="s">
        <v>72</v>
      </c>
      <c r="E91" s="23">
        <f>SUM(E92:E93)</f>
        <v>150000</v>
      </c>
      <c r="F91" s="23">
        <f>SUM(F92:F93)</f>
        <v>280000</v>
      </c>
      <c r="G91" s="23">
        <f>SUM(G92:G93)</f>
        <v>-130000</v>
      </c>
    </row>
    <row r="92" spans="1:9" ht="30" x14ac:dyDescent="0.25">
      <c r="A92" s="7"/>
      <c r="B92" s="7"/>
      <c r="C92" s="7" t="s">
        <v>73</v>
      </c>
      <c r="D92" s="9" t="s">
        <v>74</v>
      </c>
      <c r="E92" s="8">
        <v>5000</v>
      </c>
      <c r="F92" s="8">
        <v>30000</v>
      </c>
      <c r="G92" s="8">
        <f>SUM(E92-F92)</f>
        <v>-25000</v>
      </c>
    </row>
    <row r="93" spans="1:9" ht="30" x14ac:dyDescent="0.25">
      <c r="A93" s="7"/>
      <c r="B93" s="7"/>
      <c r="C93" s="7" t="s">
        <v>75</v>
      </c>
      <c r="D93" s="9" t="s">
        <v>76</v>
      </c>
      <c r="E93" s="8">
        <v>145000</v>
      </c>
      <c r="F93" s="8">
        <v>250000</v>
      </c>
      <c r="G93" s="8">
        <f>SUM(E93-F93)</f>
        <v>-105000</v>
      </c>
    </row>
    <row r="94" spans="1:9" ht="30" x14ac:dyDescent="0.25">
      <c r="A94" s="25"/>
      <c r="B94" s="25" t="s">
        <v>77</v>
      </c>
      <c r="C94" s="25"/>
      <c r="D94" s="26" t="s">
        <v>78</v>
      </c>
      <c r="E94" s="23">
        <f>SUM(E95)</f>
        <v>4300000</v>
      </c>
      <c r="F94" s="23">
        <f>SUM(F95)</f>
        <v>1500000</v>
      </c>
      <c r="G94" s="23">
        <f>SUM(G95)</f>
        <v>2800000</v>
      </c>
    </row>
    <row r="95" spans="1:9" ht="45" x14ac:dyDescent="0.25">
      <c r="A95" s="25"/>
      <c r="B95" s="25"/>
      <c r="C95" s="25" t="s">
        <v>79</v>
      </c>
      <c r="D95" s="26" t="s">
        <v>80</v>
      </c>
      <c r="E95" s="23">
        <f>SUM(E96:E97)</f>
        <v>4300000</v>
      </c>
      <c r="F95" s="23">
        <f>SUM(F96:F97)</f>
        <v>1500000</v>
      </c>
      <c r="G95" s="23">
        <f>SUM(E95-F95)</f>
        <v>2800000</v>
      </c>
    </row>
    <row r="96" spans="1:9" x14ac:dyDescent="0.25">
      <c r="A96" s="7"/>
      <c r="B96" s="7"/>
      <c r="C96" s="7"/>
      <c r="D96" s="7" t="s">
        <v>81</v>
      </c>
      <c r="E96" s="8">
        <v>3500000</v>
      </c>
      <c r="F96" s="8">
        <v>800000</v>
      </c>
      <c r="G96" s="8">
        <f>SUM(E96-F96)</f>
        <v>2700000</v>
      </c>
    </row>
    <row r="97" spans="1:8" x14ac:dyDescent="0.25">
      <c r="A97" s="7"/>
      <c r="B97" s="7"/>
      <c r="C97" s="7"/>
      <c r="D97" s="7" t="s">
        <v>82</v>
      </c>
      <c r="E97" s="8">
        <v>800000</v>
      </c>
      <c r="F97" s="8">
        <v>700000</v>
      </c>
      <c r="G97" s="8">
        <f>SUM(E97-F97)</f>
        <v>100000</v>
      </c>
    </row>
    <row r="98" spans="1:8" x14ac:dyDescent="0.25">
      <c r="A98" s="7"/>
      <c r="B98" s="7"/>
      <c r="C98" s="7" t="s">
        <v>83</v>
      </c>
      <c r="D98" s="7" t="s">
        <v>84</v>
      </c>
      <c r="E98" s="8"/>
      <c r="F98" s="8">
        <v>0</v>
      </c>
      <c r="G98" s="8">
        <f>SUM(E98-F98)</f>
        <v>0</v>
      </c>
    </row>
    <row r="99" spans="1:8" ht="30" x14ac:dyDescent="0.25">
      <c r="A99" s="7"/>
      <c r="B99" s="7"/>
      <c r="C99" s="7" t="s">
        <v>85</v>
      </c>
      <c r="D99" s="9" t="s">
        <v>86</v>
      </c>
      <c r="E99" s="8"/>
      <c r="F99" s="8"/>
      <c r="G99" s="8">
        <f>SUM(E99-F99)</f>
        <v>0</v>
      </c>
    </row>
    <row r="100" spans="1:8" x14ac:dyDescent="0.25">
      <c r="A100" s="29"/>
      <c r="B100" s="29"/>
      <c r="C100" s="29"/>
      <c r="D100" s="30"/>
      <c r="E100" s="31"/>
      <c r="F100" s="31"/>
      <c r="G100" s="31"/>
    </row>
    <row r="101" spans="1:8" ht="15.75" x14ac:dyDescent="0.25">
      <c r="A101" s="10"/>
      <c r="B101" s="10"/>
      <c r="C101" s="10"/>
      <c r="D101" s="10"/>
      <c r="E101" s="11" t="s">
        <v>11</v>
      </c>
      <c r="F101" s="11" t="s">
        <v>111</v>
      </c>
      <c r="G101" s="11" t="s">
        <v>112</v>
      </c>
    </row>
    <row r="102" spans="1:8" ht="62.25" x14ac:dyDescent="0.25">
      <c r="A102" s="12" t="s">
        <v>12</v>
      </c>
      <c r="B102" s="13" t="s">
        <v>13</v>
      </c>
      <c r="C102" s="14" t="s">
        <v>14</v>
      </c>
      <c r="D102" s="15" t="s">
        <v>117</v>
      </c>
      <c r="E102" s="16">
        <v>11275000</v>
      </c>
      <c r="F102" s="16">
        <v>7503000</v>
      </c>
      <c r="G102" s="16">
        <f>SUM(E102-F102)</f>
        <v>3772000</v>
      </c>
    </row>
    <row r="103" spans="1:8" x14ac:dyDescent="0.25">
      <c r="A103" s="19" t="s">
        <v>87</v>
      </c>
      <c r="B103" s="19"/>
      <c r="C103" s="19"/>
      <c r="D103" s="19" t="s">
        <v>88</v>
      </c>
      <c r="E103" s="20"/>
      <c r="F103" s="20"/>
      <c r="G103" s="20">
        <v>0</v>
      </c>
    </row>
    <row r="104" spans="1:8" ht="45" x14ac:dyDescent="0.25">
      <c r="A104" s="25"/>
      <c r="B104" s="25" t="s">
        <v>89</v>
      </c>
      <c r="C104" s="25"/>
      <c r="D104" s="26" t="s">
        <v>90</v>
      </c>
      <c r="E104" s="23">
        <f>SUM(E105:E106)</f>
        <v>0</v>
      </c>
      <c r="F104" s="23">
        <f>SUM(F105:F106)</f>
        <v>0</v>
      </c>
      <c r="G104" s="23">
        <f>SUM(G105:G106)</f>
        <v>0</v>
      </c>
    </row>
    <row r="105" spans="1:8" x14ac:dyDescent="0.25">
      <c r="A105" s="7"/>
      <c r="B105" s="7"/>
      <c r="C105" s="7" t="s">
        <v>91</v>
      </c>
      <c r="D105" s="7" t="s">
        <v>92</v>
      </c>
      <c r="E105" s="8"/>
      <c r="F105" s="8"/>
      <c r="G105" s="8">
        <v>0</v>
      </c>
    </row>
    <row r="106" spans="1:8" x14ac:dyDescent="0.25">
      <c r="A106" s="7"/>
      <c r="B106" s="7"/>
      <c r="C106" s="7" t="s">
        <v>93</v>
      </c>
      <c r="D106" s="7" t="s">
        <v>94</v>
      </c>
      <c r="E106" s="8"/>
      <c r="F106" s="8"/>
      <c r="G106" s="8">
        <v>0</v>
      </c>
    </row>
    <row r="107" spans="1:8" ht="30" x14ac:dyDescent="0.25">
      <c r="A107" s="19" t="s">
        <v>95</v>
      </c>
      <c r="B107" s="19"/>
      <c r="C107" s="19"/>
      <c r="D107" s="21" t="s">
        <v>96</v>
      </c>
      <c r="E107" s="20">
        <f>SUM(E108)</f>
        <v>800000</v>
      </c>
      <c r="F107" s="20">
        <f>SUM(F108)</f>
        <v>880000</v>
      </c>
      <c r="G107" s="20">
        <f>SUM(G108)</f>
        <v>-80000</v>
      </c>
    </row>
    <row r="108" spans="1:8" ht="30" x14ac:dyDescent="0.25">
      <c r="A108" s="19" t="s">
        <v>97</v>
      </c>
      <c r="B108" s="19"/>
      <c r="C108" s="19"/>
      <c r="D108" s="21" t="s">
        <v>98</v>
      </c>
      <c r="E108" s="20">
        <v>800000</v>
      </c>
      <c r="F108" s="20">
        <v>880000</v>
      </c>
      <c r="G108" s="20">
        <v>-80000</v>
      </c>
    </row>
    <row r="109" spans="1:8" ht="45" x14ac:dyDescent="0.25">
      <c r="A109" s="25"/>
      <c r="B109" s="25" t="s">
        <v>99</v>
      </c>
      <c r="C109" s="25"/>
      <c r="D109" s="26" t="s">
        <v>100</v>
      </c>
      <c r="E109" s="23">
        <f>SUM(E110)</f>
        <v>2000000</v>
      </c>
      <c r="F109" s="23">
        <f>SUM(F110)</f>
        <v>88000</v>
      </c>
      <c r="G109" s="23">
        <f>SUM(E109-F109)</f>
        <v>1912000</v>
      </c>
    </row>
    <row r="110" spans="1:8" x14ac:dyDescent="0.25">
      <c r="A110" s="25"/>
      <c r="B110" s="25"/>
      <c r="C110" s="25" t="s">
        <v>101</v>
      </c>
      <c r="D110" s="25" t="s">
        <v>102</v>
      </c>
      <c r="E110" s="23">
        <f>SUM(E111:E112)</f>
        <v>2000000</v>
      </c>
      <c r="F110" s="23">
        <f>SUM(F111:F112)</f>
        <v>88000</v>
      </c>
      <c r="G110" s="23">
        <f>SUM(E110-F110)</f>
        <v>1912000</v>
      </c>
      <c r="H110">
        <f>SUM(A110:G110)</f>
        <v>4000000</v>
      </c>
    </row>
    <row r="111" spans="1:8" x14ac:dyDescent="0.25">
      <c r="A111" s="7"/>
      <c r="B111" s="7"/>
      <c r="C111" s="7"/>
      <c r="D111" s="7" t="s">
        <v>103</v>
      </c>
      <c r="E111" s="8">
        <v>800000</v>
      </c>
      <c r="F111" s="8">
        <v>88000</v>
      </c>
      <c r="G111" s="8">
        <f>SUM(E111-F111)</f>
        <v>712000</v>
      </c>
    </row>
    <row r="112" spans="1:8" x14ac:dyDescent="0.25">
      <c r="A112" s="7"/>
      <c r="B112" s="7"/>
      <c r="C112" s="7"/>
      <c r="D112" s="7" t="s">
        <v>104</v>
      </c>
      <c r="E112" s="8">
        <v>1200000</v>
      </c>
      <c r="F112" s="8">
        <v>0</v>
      </c>
      <c r="G112" s="8">
        <f>SUM(E112-F112)</f>
        <v>1200000</v>
      </c>
    </row>
    <row r="113" spans="1:7" x14ac:dyDescent="0.25">
      <c r="A113" s="7"/>
      <c r="B113" s="7"/>
      <c r="C113" s="7"/>
      <c r="D113" s="7"/>
      <c r="E113" s="8"/>
      <c r="F113" s="8"/>
      <c r="G113" s="8">
        <f>SUM(E113-F113)</f>
        <v>0</v>
      </c>
    </row>
    <row r="114" spans="1:7" ht="30" x14ac:dyDescent="0.25">
      <c r="A114" s="19">
        <v>8</v>
      </c>
      <c r="B114" s="19"/>
      <c r="C114" s="19"/>
      <c r="D114" s="21" t="s">
        <v>105</v>
      </c>
      <c r="E114" s="20"/>
      <c r="F114" s="20"/>
      <c r="G114" s="20">
        <v>0</v>
      </c>
    </row>
    <row r="115" spans="1:7" x14ac:dyDescent="0.25">
      <c r="A115" s="19">
        <v>84</v>
      </c>
      <c r="B115" s="19"/>
      <c r="C115" s="19"/>
      <c r="D115" s="19" t="s">
        <v>106</v>
      </c>
      <c r="E115" s="20"/>
      <c r="F115" s="20"/>
      <c r="G115" s="20">
        <v>0</v>
      </c>
    </row>
    <row r="116" spans="1:7" x14ac:dyDescent="0.25">
      <c r="A116" s="7"/>
      <c r="B116" s="7">
        <v>842</v>
      </c>
      <c r="C116" s="7"/>
      <c r="D116" s="7" t="s">
        <v>107</v>
      </c>
      <c r="E116" s="8"/>
      <c r="F116" s="8"/>
      <c r="G116" s="8">
        <v>0</v>
      </c>
    </row>
    <row r="117" spans="1:7" ht="45" x14ac:dyDescent="0.25">
      <c r="A117" s="7"/>
      <c r="B117" s="7"/>
      <c r="C117" s="7">
        <v>8421</v>
      </c>
      <c r="D117" s="9" t="s">
        <v>108</v>
      </c>
      <c r="E117" s="8"/>
      <c r="F117" s="8"/>
      <c r="G117" s="8">
        <v>0</v>
      </c>
    </row>
    <row r="118" spans="1:7" ht="30" x14ac:dyDescent="0.25">
      <c r="A118" s="7"/>
      <c r="B118" s="7"/>
      <c r="C118" s="7">
        <v>8422</v>
      </c>
      <c r="D118" s="9" t="s">
        <v>109</v>
      </c>
      <c r="E118" s="8"/>
      <c r="F118" s="8"/>
      <c r="G118" s="8">
        <v>0</v>
      </c>
    </row>
    <row r="119" spans="1:7" ht="30" x14ac:dyDescent="0.25">
      <c r="A119" s="7"/>
      <c r="B119" s="7"/>
      <c r="C119" s="7">
        <v>8423</v>
      </c>
      <c r="D119" s="9" t="s">
        <v>119</v>
      </c>
      <c r="E119" s="8"/>
      <c r="F119" s="8"/>
      <c r="G119" s="8">
        <v>0</v>
      </c>
    </row>
  </sheetData>
  <mergeCells count="22">
    <mergeCell ref="A1:I4"/>
    <mergeCell ref="A15:D15"/>
    <mergeCell ref="A13:G13"/>
    <mergeCell ref="A19:G19"/>
    <mergeCell ref="A14:G14"/>
    <mergeCell ref="A12:D12"/>
    <mergeCell ref="A16:D16"/>
    <mergeCell ref="A17:D17"/>
    <mergeCell ref="A18:D18"/>
    <mergeCell ref="A47:G47"/>
    <mergeCell ref="A5:G5"/>
    <mergeCell ref="A9:G9"/>
    <mergeCell ref="A7:G7"/>
    <mergeCell ref="A11:G11"/>
    <mergeCell ref="A27:D27"/>
    <mergeCell ref="A24:G24"/>
    <mergeCell ref="A20:D20"/>
    <mergeCell ref="A21:D21"/>
    <mergeCell ref="A22:D22"/>
    <mergeCell ref="A23:D23"/>
    <mergeCell ref="A25:D25"/>
    <mergeCell ref="A26:D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prihodi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2019-11-26T13:08:08Z</cp:lastPrinted>
  <dcterms:created xsi:type="dcterms:W3CDTF">2018-12-10T09:48:41Z</dcterms:created>
  <dcterms:modified xsi:type="dcterms:W3CDTF">2019-12-20T09:02:54Z</dcterms:modified>
</cp:coreProperties>
</file>